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taf/kDrive/TIR - LES ETOILES/TIR DES GRASSIS/Plans de tir/Plans 2026/site/"/>
    </mc:Choice>
  </mc:AlternateContent>
  <xr:revisionPtr revIDLastSave="0" documentId="13_ncr:1_{86FAFFC0-7BCA-2645-A5AA-3D5075770AA3}" xr6:coauthVersionLast="47" xr6:coauthVersionMax="47" xr10:uidLastSave="{00000000-0000-0000-0000-000000000000}"/>
  <bookViews>
    <workbookView xWindow="0" yWindow="660" windowWidth="44760" windowHeight="25180" xr2:uid="{00000000-000D-0000-FFFF-FFFF00000000}"/>
  </bookViews>
  <sheets>
    <sheet name="Inscription 2026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2" i="5" l="1"/>
  <c r="C22" i="5"/>
  <c r="M40" i="5"/>
  <c r="M33" i="5"/>
  <c r="H33" i="5"/>
  <c r="O34" i="5"/>
  <c r="D34" i="5" s="1"/>
  <c r="C34" i="5"/>
  <c r="M52" i="5"/>
  <c r="H43" i="5"/>
  <c r="H42" i="5"/>
  <c r="H41" i="5"/>
  <c r="H40" i="5"/>
  <c r="M43" i="5"/>
  <c r="M42" i="5"/>
  <c r="M41" i="5"/>
  <c r="M32" i="5"/>
  <c r="M31" i="5"/>
  <c r="M30" i="5"/>
  <c r="M29" i="5"/>
  <c r="M28" i="5"/>
  <c r="M21" i="5"/>
  <c r="H32" i="5"/>
  <c r="H20" i="5"/>
  <c r="M20" i="5" s="1"/>
  <c r="H31" i="5"/>
  <c r="H30" i="5"/>
  <c r="H29" i="5"/>
  <c r="H28" i="5"/>
  <c r="H21" i="5"/>
  <c r="H19" i="5"/>
  <c r="M19" i="5" s="1"/>
  <c r="H18" i="5"/>
  <c r="M18" i="5" s="1"/>
  <c r="H17" i="5"/>
  <c r="M17" i="5" s="1"/>
  <c r="H16" i="5"/>
  <c r="M16" i="5" s="1"/>
  <c r="D22" i="5" l="1"/>
  <c r="E22" i="5" s="1"/>
  <c r="E34" i="5"/>
  <c r="M34" i="5" s="1"/>
  <c r="M35" i="5" s="1"/>
  <c r="M22" i="5" l="1"/>
  <c r="M23" i="5" l="1"/>
  <c r="M45" i="5" s="1"/>
  <c r="L51" i="5"/>
  <c r="M51" i="5" s="1"/>
  <c r="M53" i="5" s="1"/>
  <c r="N45" i="5" l="1"/>
  <c r="L54" i="5"/>
  <c r="M54" i="5"/>
  <c r="N53" i="5"/>
</calcChain>
</file>

<file path=xl/sharedStrings.xml><?xml version="1.0" encoding="utf-8"?>
<sst xmlns="http://schemas.openxmlformats.org/spreadsheetml/2006/main" count="122" uniqueCount="66">
  <si>
    <t>Livret</t>
  </si>
  <si>
    <t>Montant</t>
  </si>
  <si>
    <t>18.-</t>
  </si>
  <si>
    <t>total</t>
  </si>
  <si>
    <t>MQ</t>
  </si>
  <si>
    <t>AL</t>
  </si>
  <si>
    <t>F90</t>
  </si>
  <si>
    <t xml:space="preserve">                                                 </t>
  </si>
  <si>
    <t>6.-</t>
  </si>
  <si>
    <t>Groupe</t>
  </si>
  <si>
    <t>FSt</t>
  </si>
  <si>
    <t>F57-03</t>
  </si>
  <si>
    <t>F57-02</t>
  </si>
  <si>
    <t>Nom du groupe 1 :</t>
  </si>
  <si>
    <t xml:space="preserve"> </t>
  </si>
  <si>
    <t>No</t>
  </si>
  <si>
    <t>Nom</t>
  </si>
  <si>
    <t>Prénom</t>
  </si>
  <si>
    <t>No Licence</t>
  </si>
  <si>
    <t>Arme</t>
  </si>
  <si>
    <t>Exercice</t>
  </si>
  <si>
    <t>5.-</t>
  </si>
  <si>
    <t>(1 ou 2)</t>
  </si>
  <si>
    <t>Etoiles</t>
  </si>
  <si>
    <t>100 pts</t>
  </si>
  <si>
    <t>Grassis</t>
  </si>
  <si>
    <t>Répart.</t>
  </si>
  <si>
    <t>Nom du groupe 2 :</t>
  </si>
  <si>
    <t>Tireurs individuels</t>
  </si>
  <si>
    <t>Compte bancaire ou CCP :</t>
  </si>
  <si>
    <t>Total</t>
  </si>
  <si>
    <t xml:space="preserve">Société : </t>
  </si>
  <si>
    <t xml:space="preserve">Responsable du groupe : </t>
  </si>
  <si>
    <t xml:space="preserve">Adresse : </t>
  </si>
  <si>
    <t xml:space="preserve">NPA / Localité : </t>
  </si>
  <si>
    <t xml:space="preserve">Tél. portable : </t>
  </si>
  <si>
    <t>E-Mail :</t>
  </si>
  <si>
    <t xml:space="preserve">Total 1 : </t>
  </si>
  <si>
    <t>Finance de groupe :</t>
  </si>
  <si>
    <t xml:space="preserve">Montant total à verser : </t>
  </si>
  <si>
    <t xml:space="preserve">Finance de groupe : </t>
  </si>
  <si>
    <t>Total 2 : </t>
  </si>
  <si>
    <t>Décompte financier</t>
  </si>
  <si>
    <t>5.-/passe</t>
  </si>
  <si>
    <t>de 15h30 à 19h30</t>
  </si>
  <si>
    <t>de 15h00 à 20h00</t>
  </si>
  <si>
    <t>Finance de</t>
  </si>
  <si>
    <t>groupe</t>
  </si>
  <si>
    <t>-</t>
  </si>
  <si>
    <t>20.-</t>
  </si>
  <si>
    <t>Vous pouvez compléter ce formulaire d'inscription et nous l'envoyer directement au format Excel par mail : grassis@etoiles-moiry.ch</t>
  </si>
  <si>
    <t>de 09h00 à 12h00</t>
  </si>
  <si>
    <t>Indiquez le nombre de passes…</t>
  </si>
  <si>
    <t>…à la charge de la société :</t>
  </si>
  <si>
    <t>…à la charge des tireurs :</t>
  </si>
  <si>
    <t>et de 13h30 à 16h00</t>
  </si>
  <si>
    <t>36e Tir des Grassis – Moiry – du 3 au 6 juin 2026</t>
  </si>
  <si>
    <t>Mercredi 3 juin,</t>
  </si>
  <si>
    <t xml:space="preserve">Jeudi 4 juin, </t>
  </si>
  <si>
    <t xml:space="preserve">Vendredi 5 juin, </t>
  </si>
  <si>
    <t xml:space="preserve">Samedi 6 juin, </t>
  </si>
  <si>
    <r>
      <t>/</t>
    </r>
    <r>
      <rPr>
        <b/>
        <sz val="10"/>
        <color indexed="10"/>
        <rFont val="Arial"/>
        <family val="2"/>
      </rPr>
      <t xml:space="preserve"> Merci de nous fournir une adresse électronique de correspondance </t>
    </r>
    <r>
      <rPr>
        <sz val="20"/>
        <color indexed="10"/>
        <rFont val="Arial"/>
        <family val="2"/>
      </rPr>
      <t>/</t>
    </r>
  </si>
  <si>
    <r>
      <t>Année</t>
    </r>
    <r>
      <rPr>
        <sz val="10"/>
        <color rgb="FFC00000"/>
        <rFont val="Arial"/>
        <family val="2"/>
      </rPr>
      <t xml:space="preserve">
</t>
    </r>
    <r>
      <rPr>
        <sz val="9"/>
        <color rgb="FFC00000"/>
        <rFont val="Arial"/>
        <family val="2"/>
      </rPr>
      <t>(4 chiffres)</t>
    </r>
  </si>
  <si>
    <r>
      <t>Arme</t>
    </r>
    <r>
      <rPr>
        <b/>
        <sz val="10"/>
        <color rgb="FFC00000"/>
        <rFont val="Arial"/>
        <family val="2"/>
      </rPr>
      <t xml:space="preserve">
</t>
    </r>
    <r>
      <rPr>
        <i/>
        <sz val="10"/>
        <color rgb="FFC00000"/>
        <rFont val="Arial"/>
        <family val="2"/>
      </rPr>
      <t>(indiquer 1 dans la case correspondante)</t>
    </r>
  </si>
  <si>
    <r>
      <t xml:space="preserve">Année
</t>
    </r>
    <r>
      <rPr>
        <sz val="9"/>
        <rFont val="Arial"/>
        <family val="2"/>
      </rPr>
      <t>(4 chiffres)</t>
    </r>
  </si>
  <si>
    <r>
      <rPr>
        <sz val="9"/>
        <color theme="1"/>
        <rFont val="Arial"/>
        <family val="2"/>
      </rPr>
      <t>Remarques</t>
    </r>
    <r>
      <rPr>
        <sz val="9"/>
        <color rgb="FFC00000"/>
        <rFont val="Arial"/>
        <family val="2"/>
      </rPr>
      <t xml:space="preserve">
</t>
    </r>
    <r>
      <rPr>
        <i/>
        <sz val="9"/>
        <color rgb="FFC00000"/>
        <rFont val="Arial"/>
        <family val="2"/>
      </rPr>
      <t>(Merci d'indiquer quel jour vous pensez venir tirer)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</si>
</sst>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_-* #,##0.00\ [$CHF-100C]_-;\-* #,##0.00\ [$CHF-100C]_-;_-* &quot;-&quot;??\ [$CHF-100C]_-;_-@_-"/>
    <numFmt numFmtId="166" formatCode="0000"/>
  </numFmts>
  <fonts count="28" x14ac:knownFonts="1">
    <font>
      <sz val="10"/>
      <name val="Century Gothic"/>
    </font>
    <font>
      <sz val="10"/>
      <name val="Century Gothic"/>
      <family val="1"/>
    </font>
    <font>
      <sz val="10"/>
      <name val="Arial"/>
      <family val="2"/>
    </font>
    <font>
      <sz val="14"/>
      <color rgb="FFFF0000"/>
      <name val="Arial"/>
      <family val="2"/>
    </font>
    <font>
      <sz val="6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20"/>
      <color rgb="FFFF0000"/>
      <name val="Arial"/>
      <family val="2"/>
    </font>
    <font>
      <b/>
      <sz val="10"/>
      <color indexed="10"/>
      <name val="Arial"/>
      <family val="2"/>
    </font>
    <font>
      <sz val="20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i/>
      <sz val="10"/>
      <color rgb="FFC00000"/>
      <name val="Arial"/>
      <family val="2"/>
    </font>
    <font>
      <sz val="12"/>
      <color theme="0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i/>
      <sz val="9"/>
      <color rgb="FFC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i/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ED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F5C8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2" fillId="0" borderId="21" xfId="0" applyFont="1" applyBorder="1"/>
    <xf numFmtId="0" fontId="2" fillId="0" borderId="22" xfId="0" applyFont="1" applyBorder="1"/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2" fillId="0" borderId="23" xfId="0" applyFont="1" applyBorder="1"/>
    <xf numFmtId="0" fontId="3" fillId="6" borderId="23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7" borderId="0" xfId="0" applyFont="1" applyFill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0" borderId="18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11" fillId="0" borderId="1" xfId="0" applyFont="1" applyBorder="1" applyAlignment="1">
      <alignment vertical="center" wrapText="1"/>
    </xf>
    <xf numFmtId="0" fontId="12" fillId="3" borderId="19" xfId="0" applyFont="1" applyFill="1" applyBorder="1" applyAlignment="1" applyProtection="1">
      <alignment horizontal="center" vertical="center" wrapText="1"/>
      <protection locked="0"/>
    </xf>
    <xf numFmtId="0" fontId="12" fillId="3" borderId="20" xfId="0" applyFont="1" applyFill="1" applyBorder="1" applyAlignment="1" applyProtection="1">
      <alignment horizontal="center" vertical="center" wrapText="1"/>
      <protection locked="0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165" fontId="6" fillId="0" borderId="1" xfId="2" applyNumberFormat="1" applyFont="1" applyBorder="1"/>
    <xf numFmtId="0" fontId="6" fillId="4" borderId="1" xfId="0" applyFont="1" applyFill="1" applyBorder="1" applyAlignment="1" applyProtection="1">
      <alignment vertical="center" wrapText="1"/>
      <protection locked="0"/>
    </xf>
    <xf numFmtId="3" fontId="6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6" fillId="0" borderId="16" xfId="0" applyFont="1" applyBorder="1" applyAlignment="1">
      <alignment horizontal="right" vertical="center"/>
    </xf>
    <xf numFmtId="165" fontId="6" fillId="0" borderId="2" xfId="2" applyNumberFormat="1" applyFont="1" applyBorder="1"/>
    <xf numFmtId="0" fontId="13" fillId="0" borderId="0" xfId="0" applyFont="1" applyAlignment="1">
      <alignment horizontal="right" vertical="center" wrapText="1"/>
    </xf>
    <xf numFmtId="165" fontId="13" fillId="0" borderId="10" xfId="2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>
      <alignment horizontal="right"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left" vertical="top"/>
      <protection locked="0"/>
    </xf>
    <xf numFmtId="0" fontId="2" fillId="3" borderId="16" xfId="0" applyFont="1" applyFill="1" applyBorder="1" applyAlignment="1" applyProtection="1">
      <alignment horizontal="left" vertical="top"/>
      <protection locked="0"/>
    </xf>
    <xf numFmtId="0" fontId="2" fillId="3" borderId="7" xfId="0" applyFont="1" applyFill="1" applyBorder="1" applyAlignment="1" applyProtection="1">
      <alignment horizontal="left" vertical="top"/>
      <protection locked="0"/>
    </xf>
    <xf numFmtId="0" fontId="23" fillId="2" borderId="11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Alignment="1" applyProtection="1">
      <alignment horizontal="left" vertical="top"/>
      <protection locked="0"/>
    </xf>
    <xf numFmtId="0" fontId="2" fillId="3" borderId="17" xfId="0" applyFont="1" applyFill="1" applyBorder="1" applyAlignment="1" applyProtection="1">
      <alignment horizontal="left" vertical="top"/>
      <protection locked="0"/>
    </xf>
    <xf numFmtId="0" fontId="24" fillId="2" borderId="8" xfId="0" applyFont="1" applyFill="1" applyBorder="1" applyAlignment="1">
      <alignment horizontal="center" vertical="center"/>
    </xf>
    <xf numFmtId="0" fontId="24" fillId="2" borderId="8" xfId="0" quotePrefix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" fillId="0" borderId="0" xfId="0" quotePrefix="1" applyFont="1" applyAlignment="1">
      <alignment horizontal="right" vertical="center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65" fontId="2" fillId="0" borderId="1" xfId="2" applyNumberFormat="1" applyFont="1" applyFill="1" applyBorder="1" applyAlignment="1" applyProtection="1">
      <alignment horizontal="center" vertical="center" wrapText="1"/>
    </xf>
    <xf numFmtId="165" fontId="16" fillId="0" borderId="1" xfId="2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5" fontId="16" fillId="0" borderId="2" xfId="2" applyNumberFormat="1" applyFont="1" applyBorder="1" applyAlignment="1">
      <alignment vertical="center"/>
    </xf>
    <xf numFmtId="165" fontId="16" fillId="0" borderId="10" xfId="0" applyNumberFormat="1" applyFont="1" applyBorder="1"/>
    <xf numFmtId="0" fontId="2" fillId="3" borderId="8" xfId="0" applyFont="1" applyFill="1" applyBorder="1" applyAlignment="1" applyProtection="1">
      <alignment horizontal="left" vertical="top"/>
      <protection locked="0"/>
    </xf>
    <xf numFmtId="0" fontId="2" fillId="3" borderId="18" xfId="0" applyFont="1" applyFill="1" applyBorder="1" applyAlignment="1" applyProtection="1">
      <alignment horizontal="left" vertical="top"/>
      <protection locked="0"/>
    </xf>
    <xf numFmtId="0" fontId="2" fillId="3" borderId="5" xfId="0" applyFont="1" applyFill="1" applyBorder="1" applyAlignment="1" applyProtection="1">
      <alignment horizontal="left" vertical="top"/>
      <protection locked="0"/>
    </xf>
    <xf numFmtId="0" fontId="25" fillId="0" borderId="0" xfId="0" applyFont="1"/>
    <xf numFmtId="0" fontId="26" fillId="0" borderId="0" xfId="0" applyFont="1" applyAlignment="1">
      <alignment horizontal="right"/>
    </xf>
    <xf numFmtId="165" fontId="26" fillId="0" borderId="0" xfId="0" applyNumberFormat="1" applyFont="1"/>
    <xf numFmtId="0" fontId="27" fillId="0" borderId="16" xfId="0" applyFont="1" applyBorder="1" applyAlignment="1">
      <alignment horizontal="right" vertical="center"/>
    </xf>
    <xf numFmtId="0" fontId="27" fillId="0" borderId="7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7" fillId="0" borderId="17" xfId="0" applyFont="1" applyBorder="1" applyAlignment="1">
      <alignment horizontal="right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4"/>
  <sheetViews>
    <sheetView tabSelected="1" topLeftCell="A20" zoomScale="136" zoomScaleNormal="136" workbookViewId="0">
      <selection activeCell="G51" sqref="G51"/>
    </sheetView>
  </sheetViews>
  <sheetFormatPr baseColWidth="10" defaultRowHeight="13" x14ac:dyDescent="0.15"/>
  <cols>
    <col min="1" max="4" width="10.83203125" style="1"/>
    <col min="5" max="5" width="18.1640625" style="1" customWidth="1"/>
    <col min="6" max="12" width="10.83203125" style="1"/>
    <col min="13" max="13" width="18.33203125" style="1" customWidth="1"/>
    <col min="14" max="14" width="10.83203125" style="1"/>
    <col min="15" max="20" width="5.1640625" style="1" customWidth="1"/>
    <col min="21" max="16384" width="10.83203125" style="1"/>
  </cols>
  <sheetData>
    <row r="1" spans="1:21" ht="15" customHeight="1" thickBot="1" x14ac:dyDescent="0.2">
      <c r="B1" s="2"/>
      <c r="C1" s="3"/>
      <c r="D1" s="4" t="s">
        <v>56</v>
      </c>
      <c r="E1" s="5"/>
      <c r="F1" s="5"/>
      <c r="G1" s="5"/>
      <c r="H1" s="5"/>
      <c r="I1" s="5"/>
      <c r="J1" s="5"/>
      <c r="K1" s="5"/>
      <c r="L1" s="6"/>
      <c r="M1" s="7"/>
      <c r="N1" s="2"/>
      <c r="O1" s="2"/>
    </row>
    <row r="2" spans="1:21" ht="15" customHeight="1" thickBot="1" x14ac:dyDescent="0.2">
      <c r="A2" s="1" t="s">
        <v>7</v>
      </c>
      <c r="D2" s="8"/>
      <c r="E2" s="9"/>
      <c r="F2" s="9"/>
      <c r="G2" s="9"/>
      <c r="H2" s="9"/>
      <c r="I2" s="9"/>
      <c r="J2" s="9"/>
      <c r="K2" s="9"/>
      <c r="L2" s="10"/>
      <c r="N2" s="11"/>
      <c r="O2" s="11">
        <v>2026</v>
      </c>
    </row>
    <row r="3" spans="1:21" ht="15" customHeight="1" x14ac:dyDescent="0.15">
      <c r="D3" s="12"/>
      <c r="E3" s="12"/>
      <c r="F3" s="12"/>
      <c r="G3" s="12"/>
      <c r="H3" s="12"/>
      <c r="I3" s="12"/>
      <c r="J3" s="12"/>
      <c r="K3" s="12"/>
      <c r="L3" s="12"/>
      <c r="N3" s="11"/>
      <c r="O3" s="11"/>
    </row>
    <row r="4" spans="1:21" ht="15" customHeight="1" x14ac:dyDescent="0.2">
      <c r="B4" s="13" t="s">
        <v>50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6" spans="1:21" ht="16" x14ac:dyDescent="0.2">
      <c r="A6" s="14"/>
      <c r="B6" s="14"/>
      <c r="C6" s="15" t="s">
        <v>31</v>
      </c>
      <c r="D6" s="16"/>
      <c r="E6" s="16"/>
      <c r="F6" s="16"/>
      <c r="G6" s="16"/>
      <c r="H6" s="14"/>
      <c r="I6" s="17" t="s">
        <v>29</v>
      </c>
      <c r="J6" s="17"/>
      <c r="K6" s="17"/>
      <c r="L6" s="17"/>
      <c r="M6" s="17"/>
      <c r="N6" s="14"/>
      <c r="O6" s="18" t="s">
        <v>57</v>
      </c>
      <c r="P6" s="19"/>
      <c r="Q6" s="19"/>
      <c r="R6" s="18" t="s">
        <v>44</v>
      </c>
      <c r="S6" s="19"/>
      <c r="T6" s="19"/>
      <c r="U6" s="14"/>
    </row>
    <row r="7" spans="1:21" ht="16" x14ac:dyDescent="0.2">
      <c r="A7" s="14"/>
      <c r="B7" s="14"/>
      <c r="C7" s="15" t="s">
        <v>32</v>
      </c>
      <c r="D7" s="16"/>
      <c r="E7" s="16"/>
      <c r="F7" s="16"/>
      <c r="G7" s="16"/>
      <c r="H7" s="14"/>
      <c r="I7" s="20"/>
      <c r="J7" s="20"/>
      <c r="K7" s="20"/>
      <c r="L7" s="20"/>
      <c r="M7" s="20"/>
      <c r="N7" s="14"/>
      <c r="O7" s="18" t="s">
        <v>58</v>
      </c>
      <c r="P7" s="19"/>
      <c r="Q7" s="19"/>
      <c r="R7" s="18" t="s">
        <v>44</v>
      </c>
      <c r="S7" s="19"/>
      <c r="T7" s="19"/>
      <c r="U7" s="14"/>
    </row>
    <row r="8" spans="1:21" ht="16" x14ac:dyDescent="0.2">
      <c r="A8" s="14"/>
      <c r="B8" s="14"/>
      <c r="C8" s="15" t="s">
        <v>33</v>
      </c>
      <c r="D8" s="16"/>
      <c r="E8" s="16"/>
      <c r="F8" s="16"/>
      <c r="G8" s="16"/>
      <c r="H8" s="14"/>
      <c r="I8" s="15" t="s">
        <v>35</v>
      </c>
      <c r="J8" s="20"/>
      <c r="K8" s="20"/>
      <c r="L8" s="20"/>
      <c r="M8" s="20"/>
      <c r="N8" s="14"/>
      <c r="O8" s="18" t="s">
        <v>59</v>
      </c>
      <c r="P8" s="19"/>
      <c r="Q8" s="19"/>
      <c r="R8" s="18" t="s">
        <v>45</v>
      </c>
      <c r="S8" s="19"/>
      <c r="T8" s="19"/>
      <c r="U8" s="14"/>
    </row>
    <row r="9" spans="1:21" ht="16" x14ac:dyDescent="0.2">
      <c r="A9" s="14"/>
      <c r="B9" s="14"/>
      <c r="C9" s="15" t="s">
        <v>34</v>
      </c>
      <c r="D9" s="16"/>
      <c r="E9" s="16"/>
      <c r="F9" s="16"/>
      <c r="G9" s="16"/>
      <c r="H9" s="14"/>
      <c r="I9" s="15" t="s">
        <v>36</v>
      </c>
      <c r="J9" s="20"/>
      <c r="K9" s="20"/>
      <c r="L9" s="20"/>
      <c r="M9" s="20"/>
      <c r="N9" s="14"/>
      <c r="O9" s="19" t="s">
        <v>60</v>
      </c>
      <c r="P9" s="19"/>
      <c r="Q9" s="19"/>
      <c r="R9" s="19" t="s">
        <v>51</v>
      </c>
      <c r="S9" s="19"/>
      <c r="T9" s="19"/>
      <c r="U9" s="14"/>
    </row>
    <row r="10" spans="1:21" ht="25" x14ac:dyDescent="0.15">
      <c r="I10" s="21" t="s">
        <v>61</v>
      </c>
      <c r="J10" s="21"/>
      <c r="K10" s="21"/>
      <c r="L10" s="21"/>
      <c r="M10" s="21"/>
      <c r="O10" s="19"/>
      <c r="P10" s="19"/>
      <c r="Q10" s="19"/>
      <c r="R10" s="22" t="s">
        <v>55</v>
      </c>
      <c r="S10" s="19"/>
      <c r="T10" s="19"/>
    </row>
    <row r="12" spans="1:21" ht="21" customHeight="1" x14ac:dyDescent="0.15">
      <c r="B12" s="23" t="s">
        <v>13</v>
      </c>
      <c r="C12" s="23"/>
      <c r="D12" s="24"/>
      <c r="E12" s="25"/>
      <c r="F12" s="25"/>
      <c r="G12" s="25"/>
      <c r="H12" s="25"/>
      <c r="I12" s="26"/>
      <c r="J12" s="27"/>
      <c r="K12" s="27"/>
      <c r="L12" s="27"/>
      <c r="M12" s="27"/>
    </row>
    <row r="13" spans="1:21" ht="14" customHeight="1" x14ac:dyDescent="0.15">
      <c r="B13" s="28" t="s">
        <v>15</v>
      </c>
      <c r="C13" s="28" t="s">
        <v>16</v>
      </c>
      <c r="D13" s="28"/>
      <c r="E13" s="28" t="s">
        <v>17</v>
      </c>
      <c r="F13" s="29" t="s">
        <v>18</v>
      </c>
      <c r="G13" s="30" t="s">
        <v>62</v>
      </c>
      <c r="H13" s="30" t="s">
        <v>0</v>
      </c>
      <c r="I13" s="31" t="s">
        <v>20</v>
      </c>
      <c r="J13" s="32" t="s">
        <v>9</v>
      </c>
      <c r="K13" s="32" t="s">
        <v>23</v>
      </c>
      <c r="L13" s="32" t="s">
        <v>25</v>
      </c>
      <c r="M13" s="33" t="s">
        <v>1</v>
      </c>
      <c r="O13" s="34" t="s">
        <v>63</v>
      </c>
      <c r="P13" s="34"/>
      <c r="Q13" s="34"/>
      <c r="R13" s="34"/>
      <c r="S13" s="34"/>
      <c r="T13" s="34"/>
    </row>
    <row r="14" spans="1:21" ht="14" x14ac:dyDescent="0.15">
      <c r="B14" s="28"/>
      <c r="C14" s="28"/>
      <c r="D14" s="28"/>
      <c r="E14" s="28"/>
      <c r="F14" s="35"/>
      <c r="G14" s="30"/>
      <c r="H14" s="36"/>
      <c r="I14" s="37" t="s">
        <v>21</v>
      </c>
      <c r="J14" s="37" t="s">
        <v>49</v>
      </c>
      <c r="K14" s="37" t="s">
        <v>24</v>
      </c>
      <c r="L14" s="37" t="s">
        <v>26</v>
      </c>
      <c r="M14" s="38" t="s">
        <v>30</v>
      </c>
      <c r="O14" s="34"/>
      <c r="P14" s="34"/>
      <c r="Q14" s="34"/>
      <c r="R14" s="34"/>
      <c r="S14" s="34"/>
      <c r="T14" s="34"/>
    </row>
    <row r="15" spans="1:21" ht="14" x14ac:dyDescent="0.15">
      <c r="B15" s="28"/>
      <c r="C15" s="28"/>
      <c r="D15" s="28"/>
      <c r="E15" s="28"/>
      <c r="F15" s="39"/>
      <c r="G15" s="30"/>
      <c r="H15" s="30"/>
      <c r="I15" s="40" t="s">
        <v>22</v>
      </c>
      <c r="J15" s="41"/>
      <c r="K15" s="40" t="s">
        <v>2</v>
      </c>
      <c r="L15" s="40" t="s">
        <v>2</v>
      </c>
      <c r="M15" s="30"/>
      <c r="O15" s="42" t="s">
        <v>10</v>
      </c>
      <c r="P15" s="42" t="s">
        <v>5</v>
      </c>
      <c r="Q15" s="42" t="s">
        <v>11</v>
      </c>
      <c r="R15" s="42" t="s">
        <v>4</v>
      </c>
      <c r="S15" s="42" t="s">
        <v>6</v>
      </c>
      <c r="T15" s="42" t="s">
        <v>12</v>
      </c>
    </row>
    <row r="16" spans="1:21" ht="20" customHeight="1" x14ac:dyDescent="0.2">
      <c r="A16" s="14"/>
      <c r="B16" s="43">
        <v>1</v>
      </c>
      <c r="C16" s="44"/>
      <c r="D16" s="44"/>
      <c r="E16" s="45"/>
      <c r="F16" s="46"/>
      <c r="G16" s="47"/>
      <c r="H16" s="43">
        <f t="shared" ref="H16:H21" si="0">IF(G16&gt;($O$2-21),0,1)</f>
        <v>1</v>
      </c>
      <c r="I16" s="48"/>
      <c r="J16" s="43">
        <v>1</v>
      </c>
      <c r="K16" s="48"/>
      <c r="L16" s="48"/>
      <c r="M16" s="49" t="str">
        <f>IF(C16="","",(H16*6)+(I16*5)+20+(K16*18)+(L16*18))</f>
        <v/>
      </c>
      <c r="N16" s="14"/>
      <c r="O16" s="48"/>
      <c r="P16" s="48"/>
      <c r="Q16" s="48"/>
      <c r="R16" s="48"/>
      <c r="S16" s="48"/>
      <c r="T16" s="48"/>
      <c r="U16" s="14"/>
    </row>
    <row r="17" spans="1:21" ht="20" customHeight="1" x14ac:dyDescent="0.2">
      <c r="A17" s="14"/>
      <c r="B17" s="43">
        <v>2</v>
      </c>
      <c r="C17" s="44"/>
      <c r="D17" s="44"/>
      <c r="E17" s="45"/>
      <c r="F17" s="46"/>
      <c r="G17" s="47"/>
      <c r="H17" s="43">
        <f t="shared" si="0"/>
        <v>1</v>
      </c>
      <c r="I17" s="48"/>
      <c r="J17" s="43">
        <v>1</v>
      </c>
      <c r="K17" s="48"/>
      <c r="L17" s="48"/>
      <c r="M17" s="49" t="str">
        <f t="shared" ref="M17:M21" si="1">IF(C17="","",(H17*6)+(I17*5)+20+(K17*18)+(L17*18))</f>
        <v/>
      </c>
      <c r="N17" s="14"/>
      <c r="O17" s="48"/>
      <c r="P17" s="48"/>
      <c r="Q17" s="48"/>
      <c r="R17" s="48"/>
      <c r="S17" s="48"/>
      <c r="T17" s="48"/>
      <c r="U17" s="14"/>
    </row>
    <row r="18" spans="1:21" ht="20" customHeight="1" x14ac:dyDescent="0.2">
      <c r="A18" s="14"/>
      <c r="B18" s="43">
        <v>3</v>
      </c>
      <c r="C18" s="44"/>
      <c r="D18" s="44"/>
      <c r="E18" s="45"/>
      <c r="F18" s="46"/>
      <c r="G18" s="47"/>
      <c r="H18" s="43">
        <f t="shared" si="0"/>
        <v>1</v>
      </c>
      <c r="I18" s="48"/>
      <c r="J18" s="43">
        <v>1</v>
      </c>
      <c r="K18" s="48"/>
      <c r="L18" s="48"/>
      <c r="M18" s="49" t="str">
        <f t="shared" si="1"/>
        <v/>
      </c>
      <c r="N18" s="14"/>
      <c r="O18" s="48"/>
      <c r="P18" s="48"/>
      <c r="Q18" s="48"/>
      <c r="R18" s="48"/>
      <c r="S18" s="48"/>
      <c r="T18" s="48"/>
      <c r="U18" s="14"/>
    </row>
    <row r="19" spans="1:21" ht="20" customHeight="1" x14ac:dyDescent="0.2">
      <c r="A19" s="14"/>
      <c r="B19" s="43">
        <v>4</v>
      </c>
      <c r="C19" s="44"/>
      <c r="D19" s="44"/>
      <c r="E19" s="45"/>
      <c r="F19" s="46"/>
      <c r="G19" s="47"/>
      <c r="H19" s="43">
        <f t="shared" si="0"/>
        <v>1</v>
      </c>
      <c r="I19" s="48"/>
      <c r="J19" s="43">
        <v>1</v>
      </c>
      <c r="K19" s="48"/>
      <c r="L19" s="48"/>
      <c r="M19" s="49" t="str">
        <f t="shared" si="1"/>
        <v/>
      </c>
      <c r="N19" s="14"/>
      <c r="O19" s="48"/>
      <c r="P19" s="48"/>
      <c r="Q19" s="48"/>
      <c r="R19" s="48"/>
      <c r="S19" s="48"/>
      <c r="T19" s="48"/>
      <c r="U19" s="14"/>
    </row>
    <row r="20" spans="1:21" ht="20" customHeight="1" x14ac:dyDescent="0.2">
      <c r="A20" s="14"/>
      <c r="B20" s="43">
        <v>5</v>
      </c>
      <c r="C20" s="44"/>
      <c r="D20" s="44"/>
      <c r="E20" s="45"/>
      <c r="F20" s="46"/>
      <c r="G20" s="47"/>
      <c r="H20" s="43">
        <f t="shared" si="0"/>
        <v>1</v>
      </c>
      <c r="I20" s="48"/>
      <c r="J20" s="43">
        <v>1</v>
      </c>
      <c r="K20" s="48"/>
      <c r="L20" s="48"/>
      <c r="M20" s="49" t="str">
        <f t="shared" si="1"/>
        <v/>
      </c>
      <c r="N20" s="14"/>
      <c r="O20" s="48"/>
      <c r="P20" s="48"/>
      <c r="Q20" s="48"/>
      <c r="R20" s="48"/>
      <c r="S20" s="48"/>
      <c r="T20" s="48"/>
      <c r="U20" s="14"/>
    </row>
    <row r="21" spans="1:21" ht="20" customHeight="1" x14ac:dyDescent="0.2">
      <c r="A21" s="14"/>
      <c r="B21" s="43">
        <v>6</v>
      </c>
      <c r="C21" s="44"/>
      <c r="D21" s="44"/>
      <c r="E21" s="50"/>
      <c r="F21" s="51"/>
      <c r="G21" s="52"/>
      <c r="H21" s="43">
        <f t="shared" si="0"/>
        <v>1</v>
      </c>
      <c r="I21" s="53"/>
      <c r="J21" s="43">
        <v>1</v>
      </c>
      <c r="K21" s="53"/>
      <c r="L21" s="53"/>
      <c r="M21" s="49" t="str">
        <f t="shared" si="1"/>
        <v/>
      </c>
      <c r="N21" s="14"/>
      <c r="O21" s="48"/>
      <c r="P21" s="48"/>
      <c r="Q21" s="48"/>
      <c r="R21" s="48"/>
      <c r="S21" s="48"/>
      <c r="T21" s="48"/>
      <c r="U21" s="14"/>
    </row>
    <row r="22" spans="1:21" ht="20" customHeight="1" thickBot="1" x14ac:dyDescent="0.25">
      <c r="A22" s="14"/>
      <c r="B22" s="14"/>
      <c r="C22" s="54">
        <f>IF(C20="",0,40)</f>
        <v>0</v>
      </c>
      <c r="D22" s="54">
        <f>IF(O22&gt;2,30,0)</f>
        <v>0</v>
      </c>
      <c r="E22" s="54">
        <f>IF(D22=0,C22,D22)</f>
        <v>0</v>
      </c>
      <c r="F22" s="14"/>
      <c r="G22" s="14"/>
      <c r="H22" s="14"/>
      <c r="I22" s="14"/>
      <c r="J22" s="14"/>
      <c r="K22" s="55" t="s">
        <v>38</v>
      </c>
      <c r="L22" s="55"/>
      <c r="M22" s="56">
        <f>E22</f>
        <v>0</v>
      </c>
      <c r="N22" s="14"/>
      <c r="O22" s="54">
        <f>SUM(O16:P21)</f>
        <v>0</v>
      </c>
      <c r="P22" s="14"/>
      <c r="Q22" s="14"/>
      <c r="R22" s="14"/>
      <c r="S22" s="14"/>
      <c r="T22" s="14"/>
      <c r="U22" s="14"/>
    </row>
    <row r="23" spans="1:21" ht="20" customHeight="1" thickBot="1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57" t="s">
        <v>37</v>
      </c>
      <c r="M23" s="58">
        <f>SUM(M16:M22)</f>
        <v>0</v>
      </c>
      <c r="N23" s="14"/>
      <c r="O23" s="14"/>
      <c r="P23" s="14"/>
      <c r="Q23" s="14"/>
      <c r="R23" s="14"/>
      <c r="S23" s="14"/>
      <c r="T23" s="14"/>
      <c r="U23" s="14"/>
    </row>
    <row r="25" spans="1:21" ht="21" customHeight="1" x14ac:dyDescent="0.15">
      <c r="B25" s="23" t="s">
        <v>27</v>
      </c>
      <c r="C25" s="23"/>
      <c r="D25" s="24" t="s">
        <v>14</v>
      </c>
      <c r="E25" s="25"/>
      <c r="F25" s="25"/>
      <c r="G25" s="25"/>
      <c r="H25" s="25"/>
      <c r="I25" s="26"/>
      <c r="J25" s="27"/>
      <c r="K25" s="27"/>
      <c r="L25" s="27"/>
      <c r="M25" s="27"/>
    </row>
    <row r="26" spans="1:21" ht="14" customHeight="1" x14ac:dyDescent="0.15">
      <c r="B26" s="28" t="s">
        <v>15</v>
      </c>
      <c r="C26" s="28" t="s">
        <v>16</v>
      </c>
      <c r="D26" s="28"/>
      <c r="E26" s="28" t="s">
        <v>17</v>
      </c>
      <c r="F26" s="28" t="s">
        <v>18</v>
      </c>
      <c r="G26" s="30" t="s">
        <v>64</v>
      </c>
      <c r="H26" s="36" t="s">
        <v>0</v>
      </c>
      <c r="I26" s="59" t="s">
        <v>20</v>
      </c>
      <c r="J26" s="32" t="s">
        <v>9</v>
      </c>
      <c r="K26" s="32" t="s">
        <v>23</v>
      </c>
      <c r="L26" s="32" t="s">
        <v>25</v>
      </c>
      <c r="M26" s="60" t="s">
        <v>1</v>
      </c>
      <c r="O26" s="34" t="s">
        <v>19</v>
      </c>
      <c r="P26" s="34"/>
      <c r="Q26" s="34"/>
      <c r="R26" s="34"/>
      <c r="S26" s="34"/>
      <c r="T26" s="34"/>
    </row>
    <row r="27" spans="1:21" ht="14" x14ac:dyDescent="0.15">
      <c r="B27" s="28"/>
      <c r="C27" s="28"/>
      <c r="D27" s="28"/>
      <c r="E27" s="28"/>
      <c r="F27" s="28"/>
      <c r="G27" s="30"/>
      <c r="H27" s="30"/>
      <c r="I27" s="40" t="s">
        <v>21</v>
      </c>
      <c r="J27" s="61" t="s">
        <v>49</v>
      </c>
      <c r="K27" s="40" t="s">
        <v>2</v>
      </c>
      <c r="L27" s="40" t="s">
        <v>2</v>
      </c>
      <c r="M27" s="40" t="s">
        <v>30</v>
      </c>
      <c r="O27" s="42" t="s">
        <v>10</v>
      </c>
      <c r="P27" s="42" t="s">
        <v>5</v>
      </c>
      <c r="Q27" s="42" t="s">
        <v>11</v>
      </c>
      <c r="R27" s="42" t="s">
        <v>4</v>
      </c>
      <c r="S27" s="42" t="s">
        <v>6</v>
      </c>
      <c r="T27" s="42" t="s">
        <v>12</v>
      </c>
    </row>
    <row r="28" spans="1:21" ht="20" customHeight="1" x14ac:dyDescent="0.2">
      <c r="B28" s="43">
        <v>1</v>
      </c>
      <c r="C28" s="44"/>
      <c r="D28" s="44"/>
      <c r="E28" s="45"/>
      <c r="F28" s="46"/>
      <c r="G28" s="47"/>
      <c r="H28" s="43">
        <f t="shared" ref="H28:H33" si="2">IF(G28&gt;($O$2-21),0,1)</f>
        <v>1</v>
      </c>
      <c r="I28" s="48"/>
      <c r="J28" s="62">
        <v>1</v>
      </c>
      <c r="K28" s="48"/>
      <c r="L28" s="48"/>
      <c r="M28" s="49" t="str">
        <f t="shared" ref="M28:M32" si="3">IF(C28="","",(H28*6)+(I28*5)+20+(K28*18)+(L28*18))</f>
        <v/>
      </c>
      <c r="O28" s="48"/>
      <c r="P28" s="48"/>
      <c r="Q28" s="48"/>
      <c r="R28" s="48"/>
      <c r="S28" s="48"/>
      <c r="T28" s="48"/>
    </row>
    <row r="29" spans="1:21" ht="20" customHeight="1" x14ac:dyDescent="0.2">
      <c r="B29" s="43">
        <v>2</v>
      </c>
      <c r="C29" s="44"/>
      <c r="D29" s="44"/>
      <c r="E29" s="45"/>
      <c r="F29" s="46"/>
      <c r="G29" s="47"/>
      <c r="H29" s="43">
        <f t="shared" si="2"/>
        <v>1</v>
      </c>
      <c r="I29" s="48"/>
      <c r="J29" s="62">
        <v>1</v>
      </c>
      <c r="K29" s="48"/>
      <c r="L29" s="48"/>
      <c r="M29" s="49" t="str">
        <f t="shared" si="3"/>
        <v/>
      </c>
      <c r="O29" s="48"/>
      <c r="P29" s="48"/>
      <c r="Q29" s="48"/>
      <c r="R29" s="48"/>
      <c r="S29" s="48"/>
      <c r="T29" s="48"/>
    </row>
    <row r="30" spans="1:21" ht="20" customHeight="1" x14ac:dyDescent="0.2">
      <c r="B30" s="43">
        <v>3</v>
      </c>
      <c r="C30" s="44"/>
      <c r="D30" s="44"/>
      <c r="E30" s="45"/>
      <c r="F30" s="46"/>
      <c r="G30" s="47"/>
      <c r="H30" s="43">
        <f t="shared" si="2"/>
        <v>1</v>
      </c>
      <c r="I30" s="48"/>
      <c r="J30" s="62">
        <v>1</v>
      </c>
      <c r="K30" s="48"/>
      <c r="L30" s="48"/>
      <c r="M30" s="49" t="str">
        <f t="shared" si="3"/>
        <v/>
      </c>
      <c r="O30" s="48"/>
      <c r="P30" s="48"/>
      <c r="Q30" s="48"/>
      <c r="R30" s="48"/>
      <c r="S30" s="48"/>
      <c r="T30" s="48"/>
    </row>
    <row r="31" spans="1:21" ht="20" customHeight="1" x14ac:dyDescent="0.2">
      <c r="B31" s="43">
        <v>4</v>
      </c>
      <c r="C31" s="44"/>
      <c r="D31" s="44"/>
      <c r="E31" s="45"/>
      <c r="F31" s="46"/>
      <c r="G31" s="47"/>
      <c r="H31" s="43">
        <f t="shared" si="2"/>
        <v>1</v>
      </c>
      <c r="I31" s="48"/>
      <c r="J31" s="62">
        <v>1</v>
      </c>
      <c r="K31" s="48"/>
      <c r="L31" s="48"/>
      <c r="M31" s="49" t="str">
        <f t="shared" si="3"/>
        <v/>
      </c>
      <c r="O31" s="48"/>
      <c r="P31" s="48"/>
      <c r="Q31" s="48"/>
      <c r="R31" s="48"/>
      <c r="S31" s="48"/>
      <c r="T31" s="48"/>
    </row>
    <row r="32" spans="1:21" ht="20" customHeight="1" x14ac:dyDescent="0.2">
      <c r="B32" s="43">
        <v>5</v>
      </c>
      <c r="C32" s="44"/>
      <c r="D32" s="44"/>
      <c r="E32" s="45"/>
      <c r="F32" s="46"/>
      <c r="G32" s="47"/>
      <c r="H32" s="43">
        <f t="shared" si="2"/>
        <v>1</v>
      </c>
      <c r="I32" s="48"/>
      <c r="J32" s="62">
        <v>1</v>
      </c>
      <c r="K32" s="48"/>
      <c r="L32" s="48"/>
      <c r="M32" s="49" t="str">
        <f t="shared" si="3"/>
        <v/>
      </c>
      <c r="O32" s="48"/>
      <c r="P32" s="48"/>
      <c r="Q32" s="48"/>
      <c r="R32" s="48"/>
      <c r="S32" s="48"/>
      <c r="T32" s="48"/>
    </row>
    <row r="33" spans="1:21" ht="20" customHeight="1" x14ac:dyDescent="0.2">
      <c r="B33" s="43">
        <v>6</v>
      </c>
      <c r="C33" s="63"/>
      <c r="D33" s="63"/>
      <c r="E33" s="50"/>
      <c r="F33" s="51"/>
      <c r="G33" s="52"/>
      <c r="H33" s="43">
        <f t="shared" si="2"/>
        <v>1</v>
      </c>
      <c r="I33" s="53"/>
      <c r="J33" s="62">
        <v>1</v>
      </c>
      <c r="K33" s="53"/>
      <c r="L33" s="53"/>
      <c r="M33" s="49" t="str">
        <f>IF(C33="","",(H33*6)+(I33*5)+20+(K33*18)+(L33*18))</f>
        <v/>
      </c>
      <c r="O33" s="48"/>
      <c r="P33" s="48"/>
      <c r="Q33" s="48"/>
      <c r="R33" s="48"/>
      <c r="S33" s="48"/>
      <c r="T33" s="48"/>
    </row>
    <row r="34" spans="1:21" ht="20" customHeight="1" thickBot="1" x14ac:dyDescent="0.25">
      <c r="A34" s="14"/>
      <c r="B34" s="14"/>
      <c r="C34" s="54">
        <f>IF(C32="",0,40)</f>
        <v>0</v>
      </c>
      <c r="D34" s="54">
        <f>IF(O34&gt;2,30,0)</f>
        <v>0</v>
      </c>
      <c r="E34" s="54">
        <f>IF(D34=0,C34,D34)</f>
        <v>0</v>
      </c>
      <c r="F34" s="14"/>
      <c r="G34" s="14"/>
      <c r="H34" s="14"/>
      <c r="I34" s="14"/>
      <c r="J34" s="14"/>
      <c r="K34" s="55" t="s">
        <v>40</v>
      </c>
      <c r="L34" s="55"/>
      <c r="M34" s="56">
        <f>E34</f>
        <v>0</v>
      </c>
      <c r="N34" s="14"/>
      <c r="O34" s="54">
        <f>SUM(O28:P33)</f>
        <v>0</v>
      </c>
      <c r="P34" s="14"/>
      <c r="Q34" s="14"/>
      <c r="R34" s="14"/>
      <c r="S34" s="14"/>
      <c r="T34" s="14"/>
      <c r="U34" s="14"/>
    </row>
    <row r="35" spans="1:21" ht="20" customHeight="1" thickBo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64" t="s">
        <v>41</v>
      </c>
      <c r="M35" s="58">
        <f>SUM(M28:M34)</f>
        <v>0</v>
      </c>
      <c r="N35" s="14"/>
      <c r="O35" s="14"/>
      <c r="P35" s="14"/>
      <c r="Q35" s="14"/>
      <c r="R35" s="14"/>
      <c r="S35" s="14"/>
      <c r="T35" s="14"/>
      <c r="U35" s="14"/>
    </row>
    <row r="37" spans="1:21" ht="21" customHeight="1" x14ac:dyDescent="0.15">
      <c r="B37" s="23" t="s">
        <v>28</v>
      </c>
      <c r="C37" s="23"/>
      <c r="D37" s="24" t="s">
        <v>14</v>
      </c>
      <c r="E37" s="25"/>
      <c r="F37" s="25"/>
      <c r="G37" s="25"/>
      <c r="H37" s="25"/>
      <c r="I37" s="26"/>
      <c r="J37" s="27"/>
      <c r="K37" s="27"/>
      <c r="L37" s="27"/>
      <c r="M37" s="27"/>
    </row>
    <row r="38" spans="1:21" ht="14" customHeight="1" x14ac:dyDescent="0.15">
      <c r="B38" s="28" t="s">
        <v>15</v>
      </c>
      <c r="C38" s="65" t="s">
        <v>16</v>
      </c>
      <c r="D38" s="66"/>
      <c r="E38" s="28" t="s">
        <v>17</v>
      </c>
      <c r="F38" s="28" t="s">
        <v>18</v>
      </c>
      <c r="G38" s="30" t="s">
        <v>64</v>
      </c>
      <c r="H38" s="30" t="s">
        <v>0</v>
      </c>
      <c r="I38" s="59" t="s">
        <v>20</v>
      </c>
      <c r="J38" s="32" t="s">
        <v>9</v>
      </c>
      <c r="K38" s="32" t="s">
        <v>23</v>
      </c>
      <c r="L38" s="32" t="s">
        <v>25</v>
      </c>
      <c r="M38" s="60" t="s">
        <v>1</v>
      </c>
      <c r="O38" s="67" t="s">
        <v>19</v>
      </c>
      <c r="P38" s="68"/>
      <c r="Q38" s="68"/>
      <c r="R38" s="68"/>
      <c r="S38" s="68"/>
      <c r="T38" s="69"/>
    </row>
    <row r="39" spans="1:21" ht="14" x14ac:dyDescent="0.15">
      <c r="B39" s="28"/>
      <c r="C39" s="70"/>
      <c r="D39" s="71"/>
      <c r="E39" s="28"/>
      <c r="F39" s="28"/>
      <c r="G39" s="30"/>
      <c r="H39" s="30"/>
      <c r="I39" s="40" t="s">
        <v>21</v>
      </c>
      <c r="J39" s="61" t="s">
        <v>49</v>
      </c>
      <c r="K39" s="40" t="s">
        <v>2</v>
      </c>
      <c r="L39" s="40" t="s">
        <v>2</v>
      </c>
      <c r="M39" s="61" t="s">
        <v>30</v>
      </c>
      <c r="O39" s="42" t="s">
        <v>10</v>
      </c>
      <c r="P39" s="42" t="s">
        <v>5</v>
      </c>
      <c r="Q39" s="42" t="s">
        <v>11</v>
      </c>
      <c r="R39" s="42" t="s">
        <v>4</v>
      </c>
      <c r="S39" s="42" t="s">
        <v>6</v>
      </c>
      <c r="T39" s="42" t="s">
        <v>12</v>
      </c>
    </row>
    <row r="40" spans="1:21" ht="20" customHeight="1" x14ac:dyDescent="0.2">
      <c r="B40" s="72">
        <v>1</v>
      </c>
      <c r="C40" s="44"/>
      <c r="D40" s="44"/>
      <c r="E40" s="45"/>
      <c r="F40" s="46"/>
      <c r="G40" s="47"/>
      <c r="H40" s="43">
        <f>IF(G40&gt;($O$2-21),0,1)</f>
        <v>1</v>
      </c>
      <c r="I40" s="48"/>
      <c r="J40" s="43">
        <v>1</v>
      </c>
      <c r="K40" s="48"/>
      <c r="L40" s="48"/>
      <c r="M40" s="49" t="str">
        <f>IF(C40="","",(H40*6)+(I40*5)+20+(K40*18)+(L40*18))</f>
        <v/>
      </c>
      <c r="O40" s="48"/>
      <c r="P40" s="48"/>
      <c r="Q40" s="48"/>
      <c r="R40" s="48"/>
      <c r="S40" s="48"/>
      <c r="T40" s="48"/>
    </row>
    <row r="41" spans="1:21" ht="20" customHeight="1" x14ac:dyDescent="0.2">
      <c r="B41" s="72">
        <v>2</v>
      </c>
      <c r="C41" s="44"/>
      <c r="D41" s="44"/>
      <c r="E41" s="45"/>
      <c r="F41" s="46"/>
      <c r="G41" s="47"/>
      <c r="H41" s="43">
        <f>IF(G41&gt;($O$2-21),0,1)</f>
        <v>1</v>
      </c>
      <c r="I41" s="48"/>
      <c r="J41" s="43">
        <v>1</v>
      </c>
      <c r="K41" s="48"/>
      <c r="L41" s="48"/>
      <c r="M41" s="49" t="str">
        <f>IF(C41="","",(H41*6)+(I41*5)+20+(K41*18)+(L41*18))</f>
        <v/>
      </c>
      <c r="O41" s="48"/>
      <c r="P41" s="48"/>
      <c r="Q41" s="48"/>
      <c r="R41" s="48"/>
      <c r="S41" s="48"/>
      <c r="T41" s="48"/>
    </row>
    <row r="42" spans="1:21" ht="20" customHeight="1" x14ac:dyDescent="0.2">
      <c r="B42" s="72">
        <v>3</v>
      </c>
      <c r="C42" s="44"/>
      <c r="D42" s="44"/>
      <c r="E42" s="45"/>
      <c r="F42" s="46"/>
      <c r="G42" s="47"/>
      <c r="H42" s="43">
        <f>IF(G42&gt;($O$2-21),0,1)</f>
        <v>1</v>
      </c>
      <c r="I42" s="48"/>
      <c r="J42" s="43">
        <v>1</v>
      </c>
      <c r="K42" s="48"/>
      <c r="L42" s="48"/>
      <c r="M42" s="49" t="str">
        <f>IF(C42="","",(H42*6)+(I42*5)+20+(K42*18)+(L42*18))</f>
        <v/>
      </c>
      <c r="O42" s="48"/>
      <c r="P42" s="48"/>
      <c r="Q42" s="48"/>
      <c r="R42" s="48"/>
      <c r="S42" s="48"/>
      <c r="T42" s="48"/>
    </row>
    <row r="43" spans="1:21" ht="20" customHeight="1" x14ac:dyDescent="0.2">
      <c r="B43" s="72">
        <v>4</v>
      </c>
      <c r="C43" s="44"/>
      <c r="D43" s="44"/>
      <c r="E43" s="45"/>
      <c r="F43" s="46"/>
      <c r="G43" s="47"/>
      <c r="H43" s="43">
        <f>IF(G43&gt;($O$2-21),0,1)</f>
        <v>1</v>
      </c>
      <c r="I43" s="48"/>
      <c r="J43" s="43">
        <v>1</v>
      </c>
      <c r="K43" s="48"/>
      <c r="L43" s="48"/>
      <c r="M43" s="49" t="str">
        <f>IF(C43="","",(H43*6)+(I43*5)+20+(K43*18)+(L43*18))</f>
        <v/>
      </c>
      <c r="O43" s="48"/>
      <c r="P43" s="48"/>
      <c r="Q43" s="48"/>
      <c r="R43" s="48"/>
      <c r="S43" s="48"/>
      <c r="T43" s="48"/>
    </row>
    <row r="44" spans="1:21" ht="14" thickBot="1" x14ac:dyDescent="0.2"/>
    <row r="45" spans="1:21" ht="20" customHeight="1" thickBot="1" x14ac:dyDescent="0.25">
      <c r="L45" s="64" t="s">
        <v>39</v>
      </c>
      <c r="M45" s="58">
        <f>M23+M35+(SUM(M40:M43))</f>
        <v>0</v>
      </c>
      <c r="N45" s="73" t="str">
        <f>IF(M45=M53,"","A")</f>
        <v/>
      </c>
    </row>
    <row r="46" spans="1:21" ht="13" customHeight="1" x14ac:dyDescent="0.15">
      <c r="O46" s="74" t="s">
        <v>65</v>
      </c>
      <c r="P46" s="74"/>
      <c r="Q46" s="74"/>
      <c r="R46" s="74"/>
      <c r="S46" s="74"/>
      <c r="T46" s="74"/>
      <c r="U46" s="74"/>
    </row>
    <row r="47" spans="1:21" x14ac:dyDescent="0.15">
      <c r="O47" s="74"/>
      <c r="P47" s="74"/>
      <c r="Q47" s="74"/>
      <c r="R47" s="74"/>
      <c r="S47" s="74"/>
      <c r="T47" s="74"/>
      <c r="U47" s="74"/>
    </row>
    <row r="48" spans="1:21" ht="16" x14ac:dyDescent="0.15">
      <c r="E48" s="75" t="s">
        <v>42</v>
      </c>
      <c r="F48" s="75"/>
      <c r="G48" s="75"/>
      <c r="H48" s="75"/>
      <c r="I48" s="75"/>
      <c r="J48" s="75"/>
      <c r="K48" s="75"/>
      <c r="L48" s="75"/>
      <c r="M48" s="75"/>
      <c r="O48" s="76"/>
      <c r="P48" s="77"/>
      <c r="Q48" s="77"/>
      <c r="R48" s="77"/>
      <c r="S48" s="77"/>
      <c r="T48" s="78"/>
    </row>
    <row r="49" spans="5:20" ht="16" customHeight="1" x14ac:dyDescent="0.15">
      <c r="E49" s="106" t="s">
        <v>52</v>
      </c>
      <c r="F49" s="107"/>
      <c r="G49" s="79" t="s">
        <v>0</v>
      </c>
      <c r="H49" s="79" t="s">
        <v>20</v>
      </c>
      <c r="I49" s="80" t="s">
        <v>9</v>
      </c>
      <c r="J49" s="80" t="s">
        <v>23</v>
      </c>
      <c r="K49" s="81" t="s">
        <v>25</v>
      </c>
      <c r="L49" s="82" t="s">
        <v>46</v>
      </c>
      <c r="M49" s="83" t="s">
        <v>1</v>
      </c>
      <c r="O49" s="84"/>
      <c r="P49" s="85"/>
      <c r="Q49" s="85"/>
      <c r="R49" s="85"/>
      <c r="S49" s="85"/>
      <c r="T49" s="86"/>
    </row>
    <row r="50" spans="5:20" ht="14" x14ac:dyDescent="0.15">
      <c r="E50" s="108"/>
      <c r="F50" s="109"/>
      <c r="G50" s="87" t="s">
        <v>8</v>
      </c>
      <c r="H50" s="88" t="s">
        <v>43</v>
      </c>
      <c r="I50" s="89" t="s">
        <v>49</v>
      </c>
      <c r="J50" s="89" t="s">
        <v>2</v>
      </c>
      <c r="K50" s="90" t="s">
        <v>2</v>
      </c>
      <c r="L50" s="82" t="s">
        <v>47</v>
      </c>
      <c r="M50" s="91" t="s">
        <v>3</v>
      </c>
      <c r="O50" s="84"/>
      <c r="P50" s="85"/>
      <c r="Q50" s="85"/>
      <c r="R50" s="85"/>
      <c r="S50" s="85"/>
      <c r="T50" s="86"/>
    </row>
    <row r="51" spans="5:20" ht="20" customHeight="1" x14ac:dyDescent="0.2">
      <c r="E51" s="14"/>
      <c r="F51" s="92" t="s">
        <v>53</v>
      </c>
      <c r="G51" s="93"/>
      <c r="H51" s="94"/>
      <c r="I51" s="94"/>
      <c r="J51" s="94"/>
      <c r="K51" s="94"/>
      <c r="L51" s="95">
        <f>SUM(M34+M22)</f>
        <v>0</v>
      </c>
      <c r="M51" s="96">
        <f>(G51*6)+(H51*5)+(I51*20)+(J51*18)+(K51*18)+L51</f>
        <v>0</v>
      </c>
      <c r="O51" s="84"/>
      <c r="P51" s="85"/>
      <c r="Q51" s="85"/>
      <c r="R51" s="85"/>
      <c r="S51" s="85"/>
      <c r="T51" s="86"/>
    </row>
    <row r="52" spans="5:20" ht="20" customHeight="1" thickBot="1" x14ac:dyDescent="0.25">
      <c r="E52" s="14"/>
      <c r="F52" s="92" t="s">
        <v>54</v>
      </c>
      <c r="G52" s="94"/>
      <c r="H52" s="94"/>
      <c r="I52" s="94"/>
      <c r="J52" s="94"/>
      <c r="K52" s="94"/>
      <c r="L52" s="97" t="s">
        <v>48</v>
      </c>
      <c r="M52" s="98">
        <f>(G52*6)+(H52*5)+(I52*20)+(J52*18)+(K52*18)</f>
        <v>0</v>
      </c>
      <c r="O52" s="84"/>
      <c r="P52" s="85"/>
      <c r="Q52" s="85"/>
      <c r="R52" s="85"/>
      <c r="S52" s="85"/>
      <c r="T52" s="86"/>
    </row>
    <row r="53" spans="5:20" ht="20" customHeight="1" thickBot="1" x14ac:dyDescent="0.2">
      <c r="M53" s="99">
        <f>M51+M52</f>
        <v>0</v>
      </c>
      <c r="N53" s="73" t="str">
        <f>IF(M45=M53,"","B")</f>
        <v/>
      </c>
      <c r="O53" s="100"/>
      <c r="P53" s="101"/>
      <c r="Q53" s="101"/>
      <c r="R53" s="101"/>
      <c r="S53" s="101"/>
      <c r="T53" s="102"/>
    </row>
    <row r="54" spans="5:20" x14ac:dyDescent="0.15">
      <c r="K54" s="103"/>
      <c r="L54" s="104" t="str">
        <f>IF(M45=M53,"","Différence entre A et B : ")</f>
        <v/>
      </c>
      <c r="M54" s="105" t="str">
        <f>IF(M45=M53,"",M45-M53)</f>
        <v/>
      </c>
    </row>
  </sheetData>
  <sheetProtection algorithmName="SHA-512" hashValue="l/HLS8hg7GVYyFr/AzmhFQaiXSHDxaygWYESXQbDqtua5wQATycW3JtVpBwnmDbKCVuocfGPy+ZueMLHOj0ixA==" saltValue="NBaF605JjLQvjmZ8nNBeWQ==" spinCount="100000" sheet="1" selectLockedCells="1"/>
  <mergeCells count="64">
    <mergeCell ref="D8:G8"/>
    <mergeCell ref="J8:M8"/>
    <mergeCell ref="B4:O4"/>
    <mergeCell ref="D1:L2"/>
    <mergeCell ref="D6:G6"/>
    <mergeCell ref="I6:M6"/>
    <mergeCell ref="D7:G7"/>
    <mergeCell ref="I7:M7"/>
    <mergeCell ref="D9:G9"/>
    <mergeCell ref="J9:M9"/>
    <mergeCell ref="I10:M10"/>
    <mergeCell ref="B12:C12"/>
    <mergeCell ref="D12:I12"/>
    <mergeCell ref="J12:M12"/>
    <mergeCell ref="C19:D19"/>
    <mergeCell ref="B13:B15"/>
    <mergeCell ref="C13:D15"/>
    <mergeCell ref="E13:E15"/>
    <mergeCell ref="F13:F15"/>
    <mergeCell ref="O13:T14"/>
    <mergeCell ref="M14:M15"/>
    <mergeCell ref="C16:D16"/>
    <mergeCell ref="C17:D17"/>
    <mergeCell ref="C18:D18"/>
    <mergeCell ref="G13:G15"/>
    <mergeCell ref="H13:H15"/>
    <mergeCell ref="C21:D21"/>
    <mergeCell ref="K22:L22"/>
    <mergeCell ref="B25:C25"/>
    <mergeCell ref="D25:I25"/>
    <mergeCell ref="J25:M25"/>
    <mergeCell ref="B26:B27"/>
    <mergeCell ref="C26:D27"/>
    <mergeCell ref="E26:E27"/>
    <mergeCell ref="F26:F27"/>
    <mergeCell ref="G26:G27"/>
    <mergeCell ref="B38:B39"/>
    <mergeCell ref="C38:D39"/>
    <mergeCell ref="E38:E39"/>
    <mergeCell ref="F38:F39"/>
    <mergeCell ref="G38:G39"/>
    <mergeCell ref="J37:M37"/>
    <mergeCell ref="O26:T26"/>
    <mergeCell ref="C28:D28"/>
    <mergeCell ref="C29:D29"/>
    <mergeCell ref="C30:D30"/>
    <mergeCell ref="C31:D31"/>
    <mergeCell ref="H26:H27"/>
    <mergeCell ref="E49:F50"/>
    <mergeCell ref="C20:D20"/>
    <mergeCell ref="C32:D32"/>
    <mergeCell ref="O46:U47"/>
    <mergeCell ref="E48:M48"/>
    <mergeCell ref="O48:T53"/>
    <mergeCell ref="H38:H39"/>
    <mergeCell ref="O38:T38"/>
    <mergeCell ref="C40:D40"/>
    <mergeCell ref="C41:D41"/>
    <mergeCell ref="C42:D42"/>
    <mergeCell ref="C43:D43"/>
    <mergeCell ref="C33:D33"/>
    <mergeCell ref="K34:L34"/>
    <mergeCell ref="B37:C37"/>
    <mergeCell ref="D37:I37"/>
  </mergeCells>
  <pageMargins left="0" right="0" top="0" bottom="0" header="0" footer="0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Ruchat</dc:creator>
  <cp:lastModifiedBy>Raphaël Goy</cp:lastModifiedBy>
  <cp:lastPrinted>2017-04-21T12:48:20Z</cp:lastPrinted>
  <dcterms:created xsi:type="dcterms:W3CDTF">2002-05-30T06:47:43Z</dcterms:created>
  <dcterms:modified xsi:type="dcterms:W3CDTF">2026-05-08T08:56:45Z</dcterms:modified>
</cp:coreProperties>
</file>